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Численность" sheetId="1" r:id="rId1"/>
    <sheet name="Количество вакантных мест" sheetId="2" r:id="rId2"/>
    <sheet name="Очно" sheetId="3" r:id="rId3"/>
    <sheet name="Заочно" sheetId="4" r:id="rId4"/>
  </sheets>
  <definedNames>
    <definedName name="_xlnm._FilterDatabase" localSheetId="1" hidden="1">'Количество вакантных мест'!$A$3:$I$31</definedName>
    <definedName name="_xlnm._FilterDatabase" localSheetId="0" hidden="1">Численность!$A$3:$J$38</definedName>
  </definedNames>
  <calcPr calcId="125725"/>
</workbook>
</file>

<file path=xl/calcChain.xml><?xml version="1.0" encoding="utf-8"?>
<calcChain xmlns="http://schemas.openxmlformats.org/spreadsheetml/2006/main">
  <c r="F46" i="1"/>
  <c r="F44"/>
  <c r="F43"/>
  <c r="G38"/>
  <c r="F42" s="1"/>
  <c r="F47"/>
  <c r="H38"/>
  <c r="F45" s="1"/>
  <c r="G37" i="2"/>
  <c r="F37"/>
  <c r="G36"/>
  <c r="F36"/>
  <c r="G35"/>
  <c r="F35"/>
  <c r="G34"/>
  <c r="F34"/>
  <c r="G33" l="1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K11" i="4"/>
  <c r="L11"/>
  <c r="M11"/>
  <c r="N11"/>
  <c r="O11"/>
  <c r="P11"/>
  <c r="J11"/>
  <c r="E11"/>
  <c r="F11"/>
  <c r="G11"/>
  <c r="H11"/>
  <c r="D11"/>
  <c r="I9"/>
  <c r="I10"/>
  <c r="I8"/>
  <c r="C9"/>
  <c r="C10"/>
  <c r="C8"/>
  <c r="K13" i="3"/>
  <c r="L13"/>
  <c r="M13"/>
  <c r="N13"/>
  <c r="O13"/>
  <c r="J13"/>
  <c r="E13"/>
  <c r="F13"/>
  <c r="G13"/>
  <c r="H13"/>
  <c r="D13"/>
  <c r="I9"/>
  <c r="I10"/>
  <c r="I11"/>
  <c r="I12"/>
  <c r="I8"/>
  <c r="C9"/>
  <c r="C10"/>
  <c r="C11"/>
  <c r="C12"/>
  <c r="C8"/>
  <c r="P13"/>
  <c r="C11" i="4" l="1"/>
  <c r="G38" i="2"/>
  <c r="F38"/>
  <c r="I13" i="3"/>
  <c r="I11" i="4"/>
  <c r="C13" i="3"/>
  <c r="F41" i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<sst xmlns="http://schemas.openxmlformats.org/spreadsheetml/2006/main" count="284" uniqueCount="66">
  <si>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</si>
  <si>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</si>
  <si>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</si>
  <si>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</si>
  <si>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</si>
  <si>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</si>
  <si>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</si>
  <si>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</si>
  <si>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</si>
  <si>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бюджет</t>
  </si>
  <si>
    <t>договор</t>
  </si>
  <si>
    <t>38.02.01</t>
  </si>
  <si>
    <t>Экономика и бухгалтерский учет (по отраслям)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</si>
  <si>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</si>
  <si>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</si>
  <si>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</si>
  <si>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</si>
  <si>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</si>
  <si>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</si>
  <si>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</si>
  <si>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</si>
  <si>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</si>
  <si>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 xml:space="preserve">очная 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</si>
  <si>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</si>
  <si>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</si>
  <si>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</si>
  <si>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</si>
  <si>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</si>
  <si>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</si>
  <si>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</si>
  <si>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</si>
  <si>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Форма обучения</t>
  </si>
  <si>
    <t xml:space="preserve">Количество вакантных мест для приема (перевода) на места, финансируемые за счет </t>
  </si>
  <si>
    <t>по договорам об образовании засчет средств физическихи (или) юридических лиц</t>
  </si>
  <si>
    <t>Информация о результатах перевода, восстановления и отчисления студентов СПО очной формы обучения</t>
  </si>
  <si>
    <t>в период с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</si>
  <si>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</si>
  <si>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</si>
  <si>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</si>
  <si>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</si>
  <si>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</si>
  <si>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</si>
  <si>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</si>
  <si>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</si>
  <si>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</si>
  <si>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</si>
  <si>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</si>
  <si>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</si>
  <si>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</si>
  <si>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</si>
  <si>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</si>
  <si>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</si>
  <si>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</si>
  <si>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Экономика и бухгалтерский учет (по от раслям)</t>
  </si>
  <si>
    <t>23.02.03</t>
  </si>
  <si>
    <t>09.02.04</t>
  </si>
  <si>
    <t>Итого</t>
  </si>
  <si>
    <t>Информация о результатах перевода, восстановления и отчисления студентов СПО заочной формы обучения</t>
  </si>
  <si>
    <t>Адамовский сельскохозяйственный техникум - филиал ФГБОУ ВО Оренбургский ГАУ</t>
  </si>
  <si>
    <t>договр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</si>
  <si>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</si>
  <si>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Информация о количестве вакантных мест для приема (перевода)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</si>
  <si>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 xml:space="preserve"> </t>
  </si>
  <si>
    <t>на 01.04.2017 г.</t>
  </si>
  <si>
    <t>01.09 16 г.по 01.04.2017г.</t>
  </si>
  <si>
    <t xml:space="preserve">                                            01.09.2016 г.по 01.04.2017г.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</si>
</sst>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/>
    <xf numFmtId="0" fontId="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0" fillId="15" borderId="1" xfId="0" applyFill="1" applyBorder="1"/>
    <xf numFmtId="0" fontId="0" fillId="16" borderId="1" xfId="0" applyFill="1" applyBorder="1"/>
    <xf numFmtId="0" fontId="0" fillId="14" borderId="1" xfId="0" applyFill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 vertical="justify"/>
    </xf>
    <xf numFmtId="0" fontId="2" fillId="1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4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12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14" fontId="7" fillId="11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0" xfId="0" applyNumberFormat="1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 applyProtection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9" borderId="11" xfId="0" applyFont="1" applyFill="1" applyBorder="1" applyAlignment="1">
      <alignment horizontal="center" vertical="top" wrapText="1"/>
    </xf>
    <xf numFmtId="0" fontId="2" fillId="13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49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8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0" fillId="14" borderId="10" xfId="0" applyFill="1" applyBorder="1" applyAlignment="1"/>
    <xf numFmtId="0" fontId="0" fillId="14" borderId="13" xfId="0" applyFill="1" applyBorder="1" applyAlignment="1"/>
    <xf numFmtId="0" fontId="0" fillId="15" borderId="1" xfId="0" applyFill="1" applyBorder="1" applyAlignment="1"/>
    <xf numFmtId="0" fontId="0" fillId="16" borderId="1" xfId="0" applyFill="1" applyBorder="1" applyAlignment="1"/>
    <xf numFmtId="0" fontId="0" fillId="12" borderId="10" xfId="0" applyFill="1" applyBorder="1" applyAlignment="1"/>
    <xf numFmtId="0" fontId="0" fillId="12" borderId="13" xfId="0" applyFill="1" applyBorder="1" applyAlignment="1"/>
    <xf numFmtId="0" fontId="0" fillId="12" borderId="1" xfId="0" applyFill="1" applyBorder="1" applyAlignment="1"/>
    <xf numFmtId="0" fontId="8" fillId="11" borderId="1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2" fillId="17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13" borderId="3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/>
    <xf numFmtId="0" fontId="4" fillId="19" borderId="14" xfId="0" applyFont="1" applyFill="1" applyBorder="1" applyAlignment="1"/>
    <xf numFmtId="0" fontId="0" fillId="0" borderId="14" xfId="0" applyBorder="1" applyAlignment="1"/>
    <xf numFmtId="0" fontId="0" fillId="0" borderId="13" xfId="0" applyBorder="1" applyAlignment="1"/>
    <xf numFmtId="0" fontId="4" fillId="10" borderId="3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wrapText="1"/>
    </xf>
    <xf numFmtId="0" fontId="4" fillId="10" borderId="14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8" fillId="2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10" borderId="3" xfId="0" applyFont="1" applyFill="1" applyBorder="1" applyAlignment="1">
      <alignment horizontal="center" wrapText="1"/>
    </xf>
    <xf numFmtId="0" fontId="4" fillId="10" borderId="9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zoomScaleNormal="100" workbookViewId="0">
      <selection activeCell="D3" sqref="D3:D4"/>
    </sheetView>
  </sheetViews>
  <sheetFormatPr defaultRowHeight="15"/>
  <cols>
    <col min="2" max="2" width="24.42578125" customWidth="1"/>
    <col min="3" max="3" width="27.5703125" customWidth="1"/>
    <col min="4" max="4" width="11.42578125" customWidth="1"/>
    <col min="6" max="6" width="10.28515625" bestFit="1" customWidth="1"/>
    <col min="7" max="7" width="12.85546875" customWidth="1"/>
    <col min="8" max="8" width="14.5703125" customWidth="1"/>
    <col min="9" max="10" width="9.140625" hidden="1" customWidth="1"/>
  </cols>
  <sheetData>
    <row r="1" spans="1:22" ht="36.75" customHeight="1">
      <c r="A1" s="109" t="s">
        <v>60</v>
      </c>
      <c r="B1" s="110"/>
      <c r="C1" s="110"/>
      <c r="D1" s="110"/>
      <c r="E1" s="110"/>
      <c r="F1" s="110"/>
      <c r="G1" s="110"/>
      <c r="H1" s="110"/>
    </row>
    <row r="2" spans="1:22">
      <c r="A2" s="111" t="s">
        <v>63</v>
      </c>
      <c r="B2" s="111"/>
      <c r="C2" s="111"/>
      <c r="D2" s="111"/>
      <c r="E2" s="111"/>
      <c r="F2" s="111"/>
      <c r="G2" s="111"/>
      <c r="H2" s="111"/>
    </row>
    <row r="3" spans="1:22" ht="60" customHeight="1">
      <c r="A3" s="114" t="s">
        <v>0</v>
      </c>
      <c r="B3" s="114" t="s">
        <v>1</v>
      </c>
      <c r="C3" s="115" t="s">
        <v>2</v>
      </c>
      <c r="D3" s="115" t="s">
        <v>3</v>
      </c>
      <c r="E3" s="115" t="s">
        <v>4</v>
      </c>
      <c r="F3" s="115" t="s">
        <v>5</v>
      </c>
      <c r="G3" s="115" t="s">
        <v>6</v>
      </c>
      <c r="H3" s="114"/>
      <c r="I3" s="114"/>
      <c r="J3" s="114"/>
      <c r="K3" s="1"/>
      <c r="L3" s="1"/>
      <c r="M3" s="90">
        <v>2016</v>
      </c>
      <c r="N3" s="91"/>
      <c r="O3" s="90">
        <v>2015</v>
      </c>
      <c r="P3" s="91"/>
      <c r="Q3" s="90">
        <v>2014</v>
      </c>
      <c r="R3" s="91"/>
      <c r="S3" s="90">
        <v>2013</v>
      </c>
      <c r="T3" s="91"/>
      <c r="U3" s="90">
        <v>2012</v>
      </c>
      <c r="V3" s="91"/>
    </row>
    <row r="4" spans="1:22" ht="66" customHeight="1">
      <c r="A4" s="114"/>
      <c r="B4" s="114"/>
      <c r="C4" s="114"/>
      <c r="D4" s="115"/>
      <c r="E4" s="114"/>
      <c r="F4" s="114"/>
      <c r="G4" s="22" t="s">
        <v>7</v>
      </c>
      <c r="H4" s="22" t="s">
        <v>8</v>
      </c>
      <c r="I4" s="26"/>
      <c r="J4" s="12"/>
      <c r="K4" s="1"/>
      <c r="L4" s="1"/>
      <c r="M4" s="3" t="s">
        <v>9</v>
      </c>
      <c r="N4" s="3" t="s">
        <v>59</v>
      </c>
      <c r="O4" s="3" t="s">
        <v>9</v>
      </c>
      <c r="P4" s="3" t="s">
        <v>10</v>
      </c>
      <c r="Q4" s="2" t="s">
        <v>9</v>
      </c>
      <c r="R4" s="2" t="s">
        <v>10</v>
      </c>
      <c r="S4" s="2" t="s">
        <v>9</v>
      </c>
      <c r="T4" s="2" t="s">
        <v>10</v>
      </c>
      <c r="U4" s="2" t="s">
        <v>9</v>
      </c>
      <c r="V4" s="2" t="s">
        <v>10</v>
      </c>
    </row>
    <row r="5" spans="1:22">
      <c r="A5" s="116" t="s">
        <v>11</v>
      </c>
      <c r="B5" s="119" t="s">
        <v>12</v>
      </c>
      <c r="C5" s="13" t="s">
        <v>13</v>
      </c>
      <c r="D5" s="59" t="s">
        <v>14</v>
      </c>
      <c r="E5" s="60">
        <v>1</v>
      </c>
      <c r="F5" s="25" t="s">
        <v>15</v>
      </c>
      <c r="G5" s="25">
        <v>15</v>
      </c>
      <c r="H5" s="25">
        <v>0</v>
      </c>
      <c r="I5" s="24"/>
      <c r="J5" s="24"/>
      <c r="K5" s="1"/>
      <c r="L5" s="1"/>
      <c r="M5" s="3">
        <v>15</v>
      </c>
      <c r="N5" s="3">
        <v>2</v>
      </c>
      <c r="O5" s="3">
        <v>0</v>
      </c>
      <c r="P5" s="3">
        <v>0</v>
      </c>
      <c r="Q5" s="3">
        <v>0</v>
      </c>
      <c r="R5" s="3">
        <v>0</v>
      </c>
      <c r="S5" s="12">
        <v>0</v>
      </c>
      <c r="T5" s="12">
        <v>0</v>
      </c>
      <c r="U5" s="12">
        <v>0</v>
      </c>
      <c r="V5" s="12">
        <v>0</v>
      </c>
    </row>
    <row r="6" spans="1:22">
      <c r="A6" s="117"/>
      <c r="B6" s="120"/>
      <c r="C6" s="7" t="s">
        <v>13</v>
      </c>
      <c r="D6" s="59" t="s">
        <v>14</v>
      </c>
      <c r="E6" s="60">
        <v>1</v>
      </c>
      <c r="F6" s="7" t="s">
        <v>16</v>
      </c>
      <c r="G6" s="7">
        <v>4</v>
      </c>
      <c r="H6" s="7">
        <v>7</v>
      </c>
      <c r="I6" s="24"/>
      <c r="J6" s="24"/>
      <c r="K6" s="1"/>
      <c r="L6" s="1"/>
      <c r="M6" s="3">
        <v>4</v>
      </c>
      <c r="N6" s="3">
        <v>10</v>
      </c>
      <c r="O6" s="3">
        <v>0</v>
      </c>
      <c r="P6" s="3">
        <v>0</v>
      </c>
      <c r="Q6" s="3">
        <v>0</v>
      </c>
      <c r="R6" s="3">
        <v>0</v>
      </c>
      <c r="S6" s="12">
        <v>0</v>
      </c>
      <c r="T6" s="12">
        <v>0</v>
      </c>
      <c r="U6" s="12">
        <v>0</v>
      </c>
      <c r="V6" s="12">
        <v>0</v>
      </c>
    </row>
    <row r="7" spans="1:22">
      <c r="A7" s="117"/>
      <c r="B7" s="120"/>
      <c r="C7" s="7" t="s">
        <v>17</v>
      </c>
      <c r="D7" s="59" t="s">
        <v>14</v>
      </c>
      <c r="E7" s="66">
        <v>1</v>
      </c>
      <c r="F7" s="7" t="s">
        <v>16</v>
      </c>
      <c r="G7" s="7">
        <v>6</v>
      </c>
      <c r="H7" s="7">
        <v>7</v>
      </c>
      <c r="I7" s="24"/>
      <c r="J7" s="24"/>
      <c r="K7" s="1"/>
      <c r="L7" s="1"/>
      <c r="M7" s="3">
        <v>6</v>
      </c>
      <c r="N7" s="3">
        <v>10</v>
      </c>
      <c r="O7" s="3">
        <v>0</v>
      </c>
      <c r="P7" s="3">
        <v>0</v>
      </c>
      <c r="Q7" s="3">
        <v>0</v>
      </c>
      <c r="R7" s="3">
        <v>0</v>
      </c>
      <c r="S7" s="12">
        <v>0</v>
      </c>
      <c r="T7" s="12">
        <v>0</v>
      </c>
      <c r="U7" s="12">
        <v>0</v>
      </c>
      <c r="V7" s="12">
        <v>0</v>
      </c>
    </row>
    <row r="8" spans="1:22">
      <c r="A8" s="118"/>
      <c r="B8" s="121"/>
      <c r="C8" s="13" t="s">
        <v>13</v>
      </c>
      <c r="D8" s="59" t="s">
        <v>14</v>
      </c>
      <c r="E8" s="14">
        <v>2</v>
      </c>
      <c r="F8" s="5" t="s">
        <v>15</v>
      </c>
      <c r="G8" s="5">
        <v>27</v>
      </c>
      <c r="H8" s="5">
        <v>0</v>
      </c>
      <c r="I8" s="24"/>
      <c r="J8" s="24"/>
      <c r="K8" s="1"/>
      <c r="L8" s="1"/>
      <c r="M8" s="3">
        <v>0</v>
      </c>
      <c r="N8" s="3">
        <v>0</v>
      </c>
      <c r="O8" s="12">
        <v>27</v>
      </c>
      <c r="P8" s="12">
        <v>2</v>
      </c>
      <c r="Q8" s="3">
        <v>0</v>
      </c>
      <c r="R8" s="3">
        <v>0</v>
      </c>
      <c r="S8" s="12">
        <v>0</v>
      </c>
      <c r="T8" s="12">
        <v>0</v>
      </c>
      <c r="U8" s="12">
        <v>0</v>
      </c>
      <c r="V8" s="12">
        <v>0</v>
      </c>
    </row>
    <row r="9" spans="1:22">
      <c r="A9" s="118"/>
      <c r="B9" s="121"/>
      <c r="C9" s="7" t="s">
        <v>17</v>
      </c>
      <c r="D9" s="59" t="s">
        <v>14</v>
      </c>
      <c r="E9" s="14">
        <v>2</v>
      </c>
      <c r="F9" s="15" t="s">
        <v>16</v>
      </c>
      <c r="G9" s="7">
        <v>0</v>
      </c>
      <c r="H9" s="7">
        <v>6</v>
      </c>
      <c r="I9" s="24"/>
      <c r="J9" s="24"/>
      <c r="K9" s="1"/>
      <c r="L9" s="1"/>
      <c r="M9" s="3">
        <v>0</v>
      </c>
      <c r="N9" s="3">
        <v>0</v>
      </c>
      <c r="O9" s="12">
        <v>0</v>
      </c>
      <c r="P9" s="12">
        <v>12</v>
      </c>
      <c r="Q9" s="3">
        <v>0</v>
      </c>
      <c r="R9" s="3">
        <v>0</v>
      </c>
      <c r="S9" s="12">
        <v>0</v>
      </c>
      <c r="T9" s="12">
        <v>0</v>
      </c>
      <c r="U9" s="12">
        <v>0</v>
      </c>
      <c r="V9" s="12">
        <v>0</v>
      </c>
    </row>
    <row r="10" spans="1:22">
      <c r="A10" s="118"/>
      <c r="B10" s="121"/>
      <c r="C10" s="5" t="s">
        <v>13</v>
      </c>
      <c r="D10" s="59" t="s">
        <v>14</v>
      </c>
      <c r="E10" s="14">
        <v>3</v>
      </c>
      <c r="F10" s="18" t="s">
        <v>15</v>
      </c>
      <c r="G10" s="5">
        <v>14</v>
      </c>
      <c r="H10" s="5">
        <v>0</v>
      </c>
      <c r="I10" s="24"/>
      <c r="J10" s="24"/>
      <c r="K10" s="1"/>
      <c r="L10" s="1"/>
      <c r="M10" s="3">
        <v>0</v>
      </c>
      <c r="N10" s="3">
        <v>0</v>
      </c>
      <c r="O10" s="3">
        <v>0</v>
      </c>
      <c r="P10" s="3">
        <v>0</v>
      </c>
      <c r="Q10" s="12">
        <v>18</v>
      </c>
      <c r="R10" s="12">
        <v>2</v>
      </c>
      <c r="S10" s="12">
        <v>0</v>
      </c>
      <c r="T10" s="12">
        <v>0</v>
      </c>
      <c r="U10" s="12">
        <v>0</v>
      </c>
      <c r="V10" s="12">
        <v>0</v>
      </c>
    </row>
    <row r="11" spans="1:22">
      <c r="A11" s="118"/>
      <c r="B11" s="121"/>
      <c r="C11" s="7" t="s">
        <v>13</v>
      </c>
      <c r="D11" s="59" t="s">
        <v>14</v>
      </c>
      <c r="E11" s="60">
        <v>3</v>
      </c>
      <c r="F11" s="15" t="s">
        <v>16</v>
      </c>
      <c r="G11" s="7">
        <v>0</v>
      </c>
      <c r="H11" s="7">
        <v>8</v>
      </c>
      <c r="I11" s="24"/>
      <c r="J11" s="24"/>
      <c r="K11" s="1"/>
      <c r="L11" s="1"/>
      <c r="M11" s="3">
        <v>0</v>
      </c>
      <c r="N11" s="3">
        <v>0</v>
      </c>
      <c r="O11" s="3">
        <v>0</v>
      </c>
      <c r="P11" s="3">
        <v>0</v>
      </c>
      <c r="Q11" s="12">
        <v>0</v>
      </c>
      <c r="R11" s="12">
        <v>10</v>
      </c>
      <c r="S11" s="12">
        <v>0</v>
      </c>
      <c r="T11" s="12">
        <v>0</v>
      </c>
      <c r="U11" s="12">
        <v>0</v>
      </c>
      <c r="V11" s="12">
        <v>0</v>
      </c>
    </row>
    <row r="12" spans="1:22">
      <c r="A12" s="67"/>
      <c r="B12" s="68"/>
      <c r="C12" s="7" t="s">
        <v>13</v>
      </c>
      <c r="D12" s="59" t="s">
        <v>14</v>
      </c>
      <c r="E12" s="66">
        <v>4</v>
      </c>
      <c r="F12" s="15" t="s">
        <v>16</v>
      </c>
      <c r="G12" s="7">
        <v>0</v>
      </c>
      <c r="H12" s="7">
        <v>20</v>
      </c>
      <c r="I12" s="24"/>
      <c r="J12" s="24"/>
      <c r="K12" s="1"/>
      <c r="L12" s="1"/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2">
        <v>0</v>
      </c>
      <c r="S12" s="12">
        <v>0</v>
      </c>
      <c r="T12" s="12">
        <v>21</v>
      </c>
      <c r="U12" s="12">
        <v>0</v>
      </c>
      <c r="V12" s="12">
        <v>0</v>
      </c>
    </row>
    <row r="13" spans="1:22">
      <c r="A13" s="112" t="s">
        <v>18</v>
      </c>
      <c r="B13" s="112" t="s">
        <v>19</v>
      </c>
      <c r="C13" s="13" t="s">
        <v>13</v>
      </c>
      <c r="D13" s="16" t="s">
        <v>14</v>
      </c>
      <c r="E13" s="17">
        <v>1</v>
      </c>
      <c r="F13" s="5" t="s">
        <v>15</v>
      </c>
      <c r="G13" s="6">
        <v>15</v>
      </c>
      <c r="H13" s="6">
        <v>0</v>
      </c>
      <c r="I13" s="24"/>
      <c r="J13" s="24"/>
      <c r="K13" s="1"/>
      <c r="L13" s="1"/>
      <c r="M13" s="3">
        <v>16</v>
      </c>
      <c r="N13" s="3">
        <v>2</v>
      </c>
      <c r="O13" s="3">
        <v>0</v>
      </c>
      <c r="P13" s="3">
        <v>0</v>
      </c>
      <c r="Q13" s="3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</row>
    <row r="14" spans="1:22">
      <c r="A14" s="113"/>
      <c r="B14" s="113"/>
      <c r="C14" s="13" t="s">
        <v>13</v>
      </c>
      <c r="D14" s="16" t="s">
        <v>14</v>
      </c>
      <c r="E14" s="17">
        <v>2</v>
      </c>
      <c r="F14" s="5" t="s">
        <v>15</v>
      </c>
      <c r="G14" s="5">
        <v>1</v>
      </c>
      <c r="H14" s="5">
        <v>0</v>
      </c>
      <c r="I14" s="24"/>
      <c r="J14" s="24"/>
      <c r="K14" s="1"/>
      <c r="L14" s="1"/>
      <c r="M14" s="3">
        <v>0</v>
      </c>
      <c r="N14" s="3">
        <v>0</v>
      </c>
      <c r="O14" s="3">
        <v>0</v>
      </c>
      <c r="P14" s="3">
        <v>0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</row>
    <row r="15" spans="1:22">
      <c r="A15" s="113"/>
      <c r="B15" s="113"/>
      <c r="C15" s="13" t="s">
        <v>13</v>
      </c>
      <c r="D15" s="16" t="s">
        <v>14</v>
      </c>
      <c r="E15" s="17">
        <v>3</v>
      </c>
      <c r="F15" s="5" t="s">
        <v>15</v>
      </c>
      <c r="G15" s="5">
        <v>11</v>
      </c>
      <c r="H15" s="5">
        <v>0</v>
      </c>
      <c r="I15" s="24"/>
      <c r="J15" s="24"/>
      <c r="K15" s="1"/>
      <c r="L15" s="1"/>
      <c r="M15" s="3">
        <v>0</v>
      </c>
      <c r="N15" s="3">
        <v>0</v>
      </c>
      <c r="O15" s="3">
        <v>0</v>
      </c>
      <c r="P15" s="3">
        <v>0</v>
      </c>
      <c r="Q15" s="12">
        <v>17</v>
      </c>
      <c r="R15" s="12">
        <v>2</v>
      </c>
      <c r="S15" s="12">
        <v>0</v>
      </c>
      <c r="T15" s="12">
        <v>0</v>
      </c>
      <c r="U15" s="12">
        <v>0</v>
      </c>
      <c r="V15" s="12">
        <v>0</v>
      </c>
    </row>
    <row r="16" spans="1:22">
      <c r="A16" s="70"/>
      <c r="B16" s="70"/>
      <c r="C16" s="13" t="s">
        <v>13</v>
      </c>
      <c r="D16" s="16" t="s">
        <v>14</v>
      </c>
      <c r="E16" s="65">
        <v>4</v>
      </c>
      <c r="F16" s="5" t="s">
        <v>15</v>
      </c>
      <c r="G16" s="5">
        <v>15</v>
      </c>
      <c r="H16" s="5">
        <v>0</v>
      </c>
      <c r="I16" s="24"/>
      <c r="J16" s="24"/>
      <c r="K16" s="1"/>
      <c r="L16" s="1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2">
        <v>0</v>
      </c>
      <c r="S16" s="12">
        <v>17</v>
      </c>
      <c r="T16" s="12">
        <v>2</v>
      </c>
      <c r="U16" s="12">
        <v>0</v>
      </c>
      <c r="V16" s="12">
        <v>0</v>
      </c>
    </row>
    <row r="17" spans="1:22" ht="15" customHeight="1">
      <c r="A17" s="95" t="s">
        <v>20</v>
      </c>
      <c r="B17" s="95" t="s">
        <v>21</v>
      </c>
      <c r="C17" s="13" t="s">
        <v>13</v>
      </c>
      <c r="D17" s="62" t="s">
        <v>14</v>
      </c>
      <c r="E17" s="61">
        <v>1</v>
      </c>
      <c r="F17" s="5" t="s">
        <v>15</v>
      </c>
      <c r="G17" s="6">
        <v>17</v>
      </c>
      <c r="H17" s="6">
        <v>0</v>
      </c>
      <c r="I17" s="24"/>
      <c r="J17" s="24"/>
      <c r="M17" s="3">
        <v>35</v>
      </c>
      <c r="N17" s="3">
        <v>2</v>
      </c>
      <c r="O17" s="3">
        <v>0</v>
      </c>
      <c r="P17" s="3">
        <v>0</v>
      </c>
      <c r="Q17" s="3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</row>
    <row r="18" spans="1:22">
      <c r="A18" s="96"/>
      <c r="B18" s="96"/>
      <c r="C18" s="7" t="s">
        <v>13</v>
      </c>
      <c r="D18" s="62" t="s">
        <v>14</v>
      </c>
      <c r="E18" s="61">
        <v>1</v>
      </c>
      <c r="F18" s="7" t="s">
        <v>16</v>
      </c>
      <c r="G18" s="8">
        <v>11</v>
      </c>
      <c r="H18" s="8">
        <v>4</v>
      </c>
      <c r="I18" s="24"/>
      <c r="J18" s="24"/>
      <c r="M18" s="3">
        <v>11</v>
      </c>
      <c r="N18" s="3">
        <v>6</v>
      </c>
      <c r="O18" s="3">
        <v>0</v>
      </c>
      <c r="P18" s="3">
        <v>0</v>
      </c>
      <c r="Q18" s="3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>
      <c r="A19" s="96"/>
      <c r="B19" s="96"/>
      <c r="C19" s="7" t="s">
        <v>17</v>
      </c>
      <c r="D19" s="62" t="s">
        <v>14</v>
      </c>
      <c r="E19" s="61">
        <v>1</v>
      </c>
      <c r="F19" s="7" t="s">
        <v>16</v>
      </c>
      <c r="G19" s="8">
        <v>9</v>
      </c>
      <c r="H19" s="8">
        <v>8</v>
      </c>
      <c r="I19" s="24"/>
      <c r="J19" s="24"/>
      <c r="M19" s="3">
        <v>9</v>
      </c>
      <c r="N19" s="3">
        <v>10</v>
      </c>
      <c r="O19" s="3">
        <v>0</v>
      </c>
      <c r="P19" s="3">
        <v>0</v>
      </c>
      <c r="Q19" s="3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</row>
    <row r="20" spans="1:22">
      <c r="A20" s="93"/>
      <c r="B20" s="96"/>
      <c r="C20" s="13" t="s">
        <v>13</v>
      </c>
      <c r="D20" s="62" t="s">
        <v>14</v>
      </c>
      <c r="E20" s="61">
        <v>2</v>
      </c>
      <c r="F20" s="5" t="s">
        <v>15</v>
      </c>
      <c r="G20" s="5">
        <v>19</v>
      </c>
      <c r="H20" s="5">
        <v>0</v>
      </c>
      <c r="I20" s="24"/>
      <c r="J20" s="24"/>
      <c r="K20" s="1"/>
      <c r="L20" s="1"/>
      <c r="M20" s="3">
        <v>0</v>
      </c>
      <c r="N20" s="3">
        <v>0</v>
      </c>
      <c r="O20" s="12">
        <v>20</v>
      </c>
      <c r="P20" s="12">
        <v>2</v>
      </c>
      <c r="Q20" s="3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>
      <c r="A21" s="93"/>
      <c r="B21" s="96"/>
      <c r="C21" s="7" t="s">
        <v>13</v>
      </c>
      <c r="D21" s="62" t="s">
        <v>14</v>
      </c>
      <c r="E21" s="61">
        <v>2</v>
      </c>
      <c r="F21" s="7" t="s">
        <v>16</v>
      </c>
      <c r="G21" s="7">
        <v>10</v>
      </c>
      <c r="H21" s="7">
        <v>6</v>
      </c>
      <c r="I21" s="24"/>
      <c r="J21" s="24"/>
      <c r="K21" s="1"/>
      <c r="L21" s="1"/>
      <c r="M21" s="3">
        <v>0</v>
      </c>
      <c r="N21" s="3">
        <v>0</v>
      </c>
      <c r="O21" s="12">
        <v>10</v>
      </c>
      <c r="P21" s="12">
        <v>10</v>
      </c>
      <c r="Q21" s="3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</row>
    <row r="22" spans="1:22">
      <c r="A22" s="93"/>
      <c r="B22" s="96"/>
      <c r="C22" s="13" t="s">
        <v>13</v>
      </c>
      <c r="D22" s="62" t="s">
        <v>14</v>
      </c>
      <c r="E22" s="61">
        <v>3</v>
      </c>
      <c r="F22" s="5" t="s">
        <v>22</v>
      </c>
      <c r="G22" s="5">
        <v>16</v>
      </c>
      <c r="H22" s="5">
        <v>0</v>
      </c>
      <c r="I22" s="24"/>
      <c r="J22" s="24"/>
      <c r="K22" s="1"/>
      <c r="L22" s="1"/>
      <c r="M22" s="3">
        <v>0</v>
      </c>
      <c r="N22" s="3">
        <v>0</v>
      </c>
      <c r="O22" s="3">
        <v>0</v>
      </c>
      <c r="P22" s="3">
        <v>2</v>
      </c>
      <c r="Q22" s="12">
        <v>20</v>
      </c>
      <c r="R22" s="12">
        <v>2</v>
      </c>
      <c r="S22" s="12">
        <v>0</v>
      </c>
      <c r="T22" s="12">
        <v>0</v>
      </c>
      <c r="U22" s="12">
        <v>0</v>
      </c>
      <c r="V22" s="12">
        <v>0</v>
      </c>
    </row>
    <row r="23" spans="1:22">
      <c r="A23" s="93"/>
      <c r="B23" s="96"/>
      <c r="C23" s="5" t="s">
        <v>13</v>
      </c>
      <c r="D23" s="62" t="s">
        <v>14</v>
      </c>
      <c r="E23" s="61">
        <v>4</v>
      </c>
      <c r="F23" s="18" t="s">
        <v>15</v>
      </c>
      <c r="G23" s="5">
        <v>17</v>
      </c>
      <c r="H23" s="5">
        <v>0</v>
      </c>
      <c r="I23" s="24"/>
      <c r="J23" s="24"/>
      <c r="K23" s="1"/>
      <c r="L23" s="1"/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12">
        <v>0</v>
      </c>
      <c r="S23" s="12">
        <v>20</v>
      </c>
      <c r="T23" s="12">
        <v>2</v>
      </c>
      <c r="U23" s="12">
        <v>0</v>
      </c>
      <c r="V23" s="12">
        <v>0</v>
      </c>
    </row>
    <row r="24" spans="1:22">
      <c r="A24" s="76"/>
      <c r="B24" s="97"/>
      <c r="C24" s="7" t="s">
        <v>13</v>
      </c>
      <c r="D24" s="62" t="s">
        <v>14</v>
      </c>
      <c r="E24" s="61">
        <v>4</v>
      </c>
      <c r="F24" s="15" t="s">
        <v>16</v>
      </c>
      <c r="G24" s="7">
        <v>0</v>
      </c>
      <c r="H24" s="7">
        <v>9</v>
      </c>
      <c r="I24" s="24"/>
      <c r="J24" s="24"/>
      <c r="K24" s="1"/>
      <c r="L24" s="1"/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2">
        <v>0</v>
      </c>
      <c r="S24" s="12">
        <v>0</v>
      </c>
      <c r="T24" s="12">
        <v>11</v>
      </c>
      <c r="U24" s="12">
        <v>0</v>
      </c>
      <c r="V24" s="12">
        <v>0</v>
      </c>
    </row>
    <row r="25" spans="1:22">
      <c r="A25" s="76"/>
      <c r="B25" s="69"/>
      <c r="C25" s="7" t="s">
        <v>17</v>
      </c>
      <c r="D25" s="62" t="s">
        <v>14</v>
      </c>
      <c r="E25" s="61">
        <v>4</v>
      </c>
      <c r="F25" s="15" t="s">
        <v>16</v>
      </c>
      <c r="G25" s="7">
        <v>0</v>
      </c>
      <c r="H25" s="7">
        <v>23</v>
      </c>
      <c r="I25" s="24"/>
      <c r="J25" s="24"/>
      <c r="K25" s="1"/>
      <c r="L25" s="1"/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2">
        <v>0</v>
      </c>
      <c r="S25" s="12">
        <v>0</v>
      </c>
      <c r="T25" s="12">
        <v>29</v>
      </c>
      <c r="U25" s="12">
        <v>0</v>
      </c>
      <c r="V25" s="12">
        <v>0</v>
      </c>
    </row>
    <row r="26" spans="1:22">
      <c r="A26" s="76"/>
      <c r="B26" s="69"/>
      <c r="C26" s="7" t="s">
        <v>13</v>
      </c>
      <c r="D26" s="62" t="s">
        <v>14</v>
      </c>
      <c r="E26" s="61">
        <v>5</v>
      </c>
      <c r="F26" s="15" t="s">
        <v>16</v>
      </c>
      <c r="G26" s="7">
        <v>0</v>
      </c>
      <c r="H26" s="7">
        <v>8</v>
      </c>
      <c r="I26" s="24"/>
      <c r="J26" s="24"/>
      <c r="K26" s="1"/>
      <c r="L26" s="1"/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12</v>
      </c>
    </row>
    <row r="27" spans="1:22">
      <c r="A27" s="99">
        <v>37675</v>
      </c>
      <c r="B27" s="101" t="s">
        <v>23</v>
      </c>
      <c r="C27" s="13" t="s">
        <v>13</v>
      </c>
      <c r="D27" s="64" t="s">
        <v>14</v>
      </c>
      <c r="E27" s="63">
        <v>1</v>
      </c>
      <c r="F27" s="18" t="s">
        <v>15</v>
      </c>
      <c r="G27" s="6">
        <v>19</v>
      </c>
      <c r="H27" s="6">
        <v>0</v>
      </c>
      <c r="I27" s="24"/>
      <c r="J27" s="24"/>
      <c r="M27" s="3">
        <v>20</v>
      </c>
      <c r="N27" s="3">
        <v>2</v>
      </c>
      <c r="O27" s="3">
        <v>0</v>
      </c>
      <c r="P27" s="3">
        <v>0</v>
      </c>
      <c r="Q27" s="3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>
      <c r="A28" s="93"/>
      <c r="B28" s="93"/>
      <c r="C28" s="13" t="s">
        <v>13</v>
      </c>
      <c r="D28" s="64" t="s">
        <v>14</v>
      </c>
      <c r="E28" s="63">
        <v>2</v>
      </c>
      <c r="F28" s="5" t="s">
        <v>15</v>
      </c>
      <c r="G28" s="5">
        <v>16</v>
      </c>
      <c r="H28" s="5">
        <v>0</v>
      </c>
      <c r="I28" s="24"/>
      <c r="J28" s="24"/>
      <c r="K28" s="1"/>
      <c r="L28" s="1"/>
      <c r="M28" s="3">
        <v>0</v>
      </c>
      <c r="N28" s="3">
        <v>0</v>
      </c>
      <c r="O28" s="12">
        <v>20</v>
      </c>
      <c r="P28" s="3">
        <v>2</v>
      </c>
      <c r="Q28" s="3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</row>
    <row r="29" spans="1:22">
      <c r="A29" s="93"/>
      <c r="B29" s="93"/>
      <c r="C29" s="7" t="s">
        <v>17</v>
      </c>
      <c r="D29" s="64" t="s">
        <v>14</v>
      </c>
      <c r="E29" s="63">
        <v>2</v>
      </c>
      <c r="F29" s="15" t="s">
        <v>16</v>
      </c>
      <c r="G29" s="7">
        <v>0</v>
      </c>
      <c r="H29" s="7">
        <v>16</v>
      </c>
      <c r="I29" s="24"/>
      <c r="J29" s="24"/>
      <c r="K29" s="1"/>
      <c r="L29" s="1"/>
      <c r="M29" s="3">
        <v>0</v>
      </c>
      <c r="N29" s="3">
        <v>0</v>
      </c>
      <c r="O29" s="12">
        <v>0</v>
      </c>
      <c r="P29" s="12">
        <v>20</v>
      </c>
      <c r="Q29" s="3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</row>
    <row r="30" spans="1:22">
      <c r="A30" s="93"/>
      <c r="B30" s="93"/>
      <c r="C30" s="13" t="s">
        <v>13</v>
      </c>
      <c r="D30" s="64" t="s">
        <v>14</v>
      </c>
      <c r="E30" s="19">
        <v>3</v>
      </c>
      <c r="F30" s="5" t="s">
        <v>15</v>
      </c>
      <c r="G30" s="5">
        <v>18</v>
      </c>
      <c r="H30" s="5">
        <v>0</v>
      </c>
      <c r="I30" s="24"/>
      <c r="J30" s="24"/>
      <c r="K30" s="1"/>
      <c r="L30" s="1"/>
      <c r="M30" s="3">
        <v>0</v>
      </c>
      <c r="N30" s="3">
        <v>0</v>
      </c>
      <c r="O30" s="3">
        <v>0</v>
      </c>
      <c r="P30" s="3">
        <v>0</v>
      </c>
      <c r="Q30" s="12">
        <v>20</v>
      </c>
      <c r="R30" s="12">
        <v>2</v>
      </c>
      <c r="S30" s="12">
        <v>0</v>
      </c>
      <c r="T30" s="12">
        <v>0</v>
      </c>
      <c r="U30" s="12">
        <v>0</v>
      </c>
      <c r="V30" s="12">
        <v>0</v>
      </c>
    </row>
    <row r="31" spans="1:22">
      <c r="A31" s="93"/>
      <c r="B31" s="93"/>
      <c r="C31" s="7" t="s">
        <v>13</v>
      </c>
      <c r="D31" s="64" t="s">
        <v>14</v>
      </c>
      <c r="E31" s="19">
        <v>3</v>
      </c>
      <c r="F31" s="7" t="s">
        <v>16</v>
      </c>
      <c r="G31" s="7">
        <v>0</v>
      </c>
      <c r="H31" s="7">
        <v>8</v>
      </c>
      <c r="I31" s="24"/>
      <c r="J31" s="24"/>
      <c r="K31" s="1"/>
      <c r="L31" s="1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2">
        <v>10</v>
      </c>
      <c r="S31" s="12">
        <v>0</v>
      </c>
      <c r="T31" s="12">
        <v>0</v>
      </c>
      <c r="U31" s="12">
        <v>0</v>
      </c>
      <c r="V31" s="12">
        <v>0</v>
      </c>
    </row>
    <row r="32" spans="1:22">
      <c r="A32" s="93"/>
      <c r="B32" s="93"/>
      <c r="C32" s="7" t="s">
        <v>17</v>
      </c>
      <c r="D32" s="64" t="s">
        <v>14</v>
      </c>
      <c r="E32" s="19">
        <v>3</v>
      </c>
      <c r="F32" s="7" t="s">
        <v>16</v>
      </c>
      <c r="G32" s="7">
        <v>0</v>
      </c>
      <c r="H32" s="7">
        <v>23</v>
      </c>
      <c r="I32" s="24"/>
      <c r="J32" s="24"/>
      <c r="K32" s="1"/>
      <c r="L32" s="1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2">
        <v>27</v>
      </c>
      <c r="S32" s="12">
        <v>0</v>
      </c>
      <c r="T32" s="12">
        <v>0</v>
      </c>
      <c r="U32" s="12">
        <v>0</v>
      </c>
      <c r="V32" s="12">
        <v>0</v>
      </c>
    </row>
    <row r="33" spans="1:24">
      <c r="A33" s="100"/>
      <c r="B33" s="100"/>
      <c r="C33" s="13" t="s">
        <v>13</v>
      </c>
      <c r="D33" s="64" t="s">
        <v>14</v>
      </c>
      <c r="E33" s="19">
        <v>4</v>
      </c>
      <c r="F33" s="5" t="s">
        <v>15</v>
      </c>
      <c r="G33" s="5">
        <v>22</v>
      </c>
      <c r="H33" s="5">
        <v>0</v>
      </c>
      <c r="I33" s="24"/>
      <c r="J33" s="24"/>
      <c r="K33" s="1"/>
      <c r="L33" s="1"/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2">
        <v>0</v>
      </c>
      <c r="S33" s="12">
        <v>22</v>
      </c>
      <c r="T33" s="12">
        <v>2</v>
      </c>
      <c r="U33" s="12">
        <v>0</v>
      </c>
      <c r="V33" s="12">
        <v>0</v>
      </c>
    </row>
    <row r="34" spans="1:24">
      <c r="A34" s="92">
        <v>38026</v>
      </c>
      <c r="B34" s="94" t="s">
        <v>24</v>
      </c>
      <c r="C34" s="13" t="s">
        <v>13</v>
      </c>
      <c r="D34" s="20" t="s">
        <v>14</v>
      </c>
      <c r="E34" s="21">
        <v>1</v>
      </c>
      <c r="F34" s="5" t="s">
        <v>15</v>
      </c>
      <c r="G34" s="6">
        <v>19</v>
      </c>
      <c r="H34" s="6">
        <v>0</v>
      </c>
      <c r="I34" s="24"/>
      <c r="J34" s="24"/>
      <c r="M34" s="3">
        <v>21</v>
      </c>
      <c r="N34" s="3">
        <v>2</v>
      </c>
      <c r="O34" s="3">
        <v>0</v>
      </c>
      <c r="P34" s="3">
        <v>0</v>
      </c>
      <c r="Q34" s="3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</row>
    <row r="35" spans="1:24">
      <c r="A35" s="93"/>
      <c r="B35" s="93"/>
      <c r="C35" s="13" t="s">
        <v>13</v>
      </c>
      <c r="D35" s="20" t="s">
        <v>14</v>
      </c>
      <c r="E35" s="21">
        <v>2</v>
      </c>
      <c r="F35" s="5" t="s">
        <v>15</v>
      </c>
      <c r="G35" s="5">
        <v>20</v>
      </c>
      <c r="H35" s="5">
        <v>0</v>
      </c>
      <c r="I35" s="24"/>
      <c r="J35" s="24"/>
      <c r="K35" s="1"/>
      <c r="L35" s="1"/>
      <c r="M35" s="3">
        <v>0</v>
      </c>
      <c r="N35" s="3">
        <v>0</v>
      </c>
      <c r="O35" s="12">
        <v>20</v>
      </c>
      <c r="P35" s="3">
        <v>2</v>
      </c>
      <c r="Q35" s="3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</row>
    <row r="36" spans="1:24">
      <c r="A36" s="93"/>
      <c r="B36" s="93"/>
      <c r="C36" s="13" t="s">
        <v>13</v>
      </c>
      <c r="D36" s="20" t="s">
        <v>14</v>
      </c>
      <c r="E36" s="21">
        <v>3</v>
      </c>
      <c r="F36" s="5" t="s">
        <v>15</v>
      </c>
      <c r="G36" s="5">
        <v>19</v>
      </c>
      <c r="H36" s="5">
        <v>0</v>
      </c>
      <c r="I36" s="24"/>
      <c r="J36" s="24"/>
      <c r="K36" s="1"/>
      <c r="L36" s="1"/>
      <c r="M36" s="3">
        <v>0</v>
      </c>
      <c r="N36" s="3">
        <v>0</v>
      </c>
      <c r="O36" s="3">
        <v>0</v>
      </c>
      <c r="P36" s="3">
        <v>0</v>
      </c>
      <c r="Q36" s="12">
        <v>22</v>
      </c>
      <c r="R36" s="12">
        <v>2</v>
      </c>
      <c r="S36" s="12">
        <v>0</v>
      </c>
      <c r="T36" s="12">
        <v>0</v>
      </c>
      <c r="U36" s="12">
        <v>0</v>
      </c>
      <c r="V36" s="12">
        <v>0</v>
      </c>
    </row>
    <row r="37" spans="1:24">
      <c r="A37" s="93"/>
      <c r="B37" s="93"/>
      <c r="C37" s="13" t="s">
        <v>13</v>
      </c>
      <c r="D37" s="20" t="s">
        <v>14</v>
      </c>
      <c r="E37" s="21">
        <v>4</v>
      </c>
      <c r="F37" s="5" t="s">
        <v>15</v>
      </c>
      <c r="G37" s="5">
        <v>20</v>
      </c>
      <c r="H37" s="5">
        <v>0</v>
      </c>
      <c r="I37" s="24"/>
      <c r="J37" s="24"/>
      <c r="K37" s="1"/>
      <c r="L37" s="1"/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2">
        <v>0</v>
      </c>
      <c r="S37" s="12">
        <v>21</v>
      </c>
      <c r="T37" s="12">
        <v>2</v>
      </c>
      <c r="U37" s="12">
        <v>0</v>
      </c>
      <c r="V37" s="12">
        <v>0</v>
      </c>
    </row>
    <row r="38" spans="1:24">
      <c r="A38" s="98" t="s">
        <v>25</v>
      </c>
      <c r="B38" s="98"/>
      <c r="C38" s="23"/>
      <c r="D38" s="23"/>
      <c r="E38" s="23"/>
      <c r="F38" s="23"/>
      <c r="G38" s="23">
        <f>SUM(G5:G37)</f>
        <v>360</v>
      </c>
      <c r="H38" s="23">
        <f>SUM(H5:H37)</f>
        <v>153</v>
      </c>
      <c r="I38" s="24"/>
      <c r="J38" s="2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41" spans="1:24">
      <c r="D41" s="104" t="s">
        <v>26</v>
      </c>
      <c r="E41" s="104"/>
      <c r="F41" s="9">
        <f>G38+H38</f>
        <v>513</v>
      </c>
    </row>
    <row r="42" spans="1:24">
      <c r="D42" s="105" t="s">
        <v>27</v>
      </c>
      <c r="E42" s="105"/>
      <c r="F42" s="10">
        <f>G38</f>
        <v>360</v>
      </c>
    </row>
    <row r="43" spans="1:24">
      <c r="D43" s="106" t="s">
        <v>28</v>
      </c>
      <c r="E43" s="107"/>
      <c r="F43" s="4">
        <f>G5+G8+G10+G13+G14+G15+G16+G17+G20+G22+G23+G27+G28+G30+G33+G34+G35+G36+G37</f>
        <v>320</v>
      </c>
    </row>
    <row r="44" spans="1:24">
      <c r="D44" s="102" t="s">
        <v>29</v>
      </c>
      <c r="E44" s="103"/>
      <c r="F44" s="11">
        <f>G6+G7+G9+G11+G12+G18+G19+G21+G24+G25+G26+G29+G31+G32</f>
        <v>40</v>
      </c>
    </row>
    <row r="45" spans="1:24">
      <c r="D45" s="105" t="s">
        <v>30</v>
      </c>
      <c r="E45" s="105"/>
      <c r="F45" s="10">
        <f>H38</f>
        <v>153</v>
      </c>
    </row>
    <row r="46" spans="1:24">
      <c r="D46" s="108" t="s">
        <v>28</v>
      </c>
      <c r="E46" s="108"/>
      <c r="F46" s="4">
        <f>H5+H8+H10+H13+H14+H15+H16+H17+H20+H22+H23+H27+H28+H30+H33+H34+H35+H36+H37</f>
        <v>0</v>
      </c>
    </row>
    <row r="47" spans="1:24">
      <c r="D47" s="102" t="s">
        <v>29</v>
      </c>
      <c r="E47" s="103"/>
      <c r="F47" s="11">
        <f>H6+H7+H9+H11+H12+H18+H19+H21+H24+H25+H26+H29+H31+H32</f>
        <v>153</v>
      </c>
    </row>
  </sheetData>
  <sheetProtection formatCells="0" formatColumns="0" formatRows="0" insertColumns="0" insertRows="0" insertHyperlinks="0" deleteColumns="0" deleteRows="0" sort="0" autoFilter="0" pivotTables="0"/>
  <autoFilter ref="A3:J38">
    <filterColumn colId="5"/>
    <filterColumn colId="6" showButton="0"/>
    <filterColumn colId="7" showButton="0"/>
    <filterColumn colId="8" showButton="0"/>
  </autoFilter>
  <mergeCells count="32">
    <mergeCell ref="A1:H1"/>
    <mergeCell ref="A2:H2"/>
    <mergeCell ref="U3:V3"/>
    <mergeCell ref="A13:A15"/>
    <mergeCell ref="B13:B15"/>
    <mergeCell ref="A3:A4"/>
    <mergeCell ref="B3:B4"/>
    <mergeCell ref="C3:C4"/>
    <mergeCell ref="D3:D4"/>
    <mergeCell ref="E3:E4"/>
    <mergeCell ref="F3:F4"/>
    <mergeCell ref="G3:J3"/>
    <mergeCell ref="Q3:R3"/>
    <mergeCell ref="S3:T3"/>
    <mergeCell ref="A5:A11"/>
    <mergeCell ref="B5:B11"/>
    <mergeCell ref="A38:B38"/>
    <mergeCell ref="A27:A33"/>
    <mergeCell ref="B27:B33"/>
    <mergeCell ref="D47:E47"/>
    <mergeCell ref="D41:E41"/>
    <mergeCell ref="D42:E42"/>
    <mergeCell ref="D43:E43"/>
    <mergeCell ref="D44:E44"/>
    <mergeCell ref="D45:E45"/>
    <mergeCell ref="D46:E46"/>
    <mergeCell ref="O3:P3"/>
    <mergeCell ref="A34:A37"/>
    <mergeCell ref="B34:B37"/>
    <mergeCell ref="B17:B24"/>
    <mergeCell ref="M3:N3"/>
    <mergeCell ref="A17:A2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25" zoomScale="90" zoomScaleNormal="90" workbookViewId="0">
      <selection activeCell="D3" sqref="D3:D4"/>
    </sheetView>
  </sheetViews>
  <sheetFormatPr defaultRowHeight="14.25"/>
  <cols>
    <col min="1" max="1" width="9.140625" style="27"/>
    <col min="2" max="2" width="18.42578125" style="27" customWidth="1"/>
    <col min="3" max="3" width="29.5703125" style="27" customWidth="1"/>
    <col min="4" max="4" width="12.28515625" style="27" customWidth="1"/>
    <col min="5" max="5" width="9.140625" style="27"/>
    <col min="6" max="6" width="14.42578125" style="27" customWidth="1"/>
    <col min="7" max="7" width="12.85546875" style="27" customWidth="1"/>
    <col min="8" max="8" width="9.5703125" style="27" hidden="1" customWidth="1"/>
    <col min="9" max="9" width="9.140625" style="27" hidden="1" customWidth="1"/>
    <col min="10" max="21" width="9.140625" style="27"/>
    <col min="22" max="25" width="9.140625" style="27" customWidth="1"/>
    <col min="26" max="16384" width="9.140625" style="27"/>
  </cols>
  <sheetData>
    <row r="1" spans="1:9" ht="48.75" customHeight="1">
      <c r="A1" s="134" t="s">
        <v>61</v>
      </c>
      <c r="B1" s="134"/>
      <c r="C1" s="134"/>
      <c r="D1" s="134"/>
      <c r="E1" s="134"/>
      <c r="F1" s="134"/>
      <c r="G1" s="134"/>
      <c r="H1" s="134"/>
    </row>
    <row r="2" spans="1:9" ht="14.25" customHeight="1">
      <c r="A2" s="135" t="s">
        <v>63</v>
      </c>
      <c r="B2" s="135"/>
      <c r="C2" s="127"/>
      <c r="D2" s="127"/>
      <c r="E2" s="127"/>
      <c r="F2" s="127"/>
      <c r="G2" s="127"/>
    </row>
    <row r="3" spans="1:9" ht="102" customHeight="1">
      <c r="A3" s="129" t="s">
        <v>0</v>
      </c>
      <c r="B3" s="129" t="s">
        <v>1</v>
      </c>
      <c r="C3" s="136" t="s">
        <v>2</v>
      </c>
      <c r="D3" s="129" t="s">
        <v>4</v>
      </c>
      <c r="E3" s="136" t="s">
        <v>31</v>
      </c>
      <c r="F3" s="131" t="s">
        <v>32</v>
      </c>
      <c r="G3" s="132"/>
      <c r="H3" s="132"/>
      <c r="I3" s="133"/>
    </row>
    <row r="4" spans="1:9" ht="60.75" customHeight="1">
      <c r="A4" s="130"/>
      <c r="B4" s="130"/>
      <c r="C4" s="137"/>
      <c r="D4" s="130"/>
      <c r="E4" s="137"/>
      <c r="F4" s="28" t="s">
        <v>7</v>
      </c>
      <c r="G4" s="28" t="s">
        <v>33</v>
      </c>
      <c r="H4" s="29"/>
      <c r="I4" s="29"/>
    </row>
    <row r="5" spans="1:9" ht="15" customHeight="1">
      <c r="A5" s="116" t="s">
        <v>11</v>
      </c>
      <c r="B5" s="119" t="s">
        <v>12</v>
      </c>
      <c r="C5" s="13" t="s">
        <v>13</v>
      </c>
      <c r="D5" s="73">
        <v>1</v>
      </c>
      <c r="E5" s="25" t="s">
        <v>15</v>
      </c>
      <c r="F5" s="31">
        <f>Численность!M5-Численность!G5</f>
        <v>0</v>
      </c>
      <c r="G5" s="31">
        <f>Численность!N5-Численность!H5</f>
        <v>2</v>
      </c>
    </row>
    <row r="6" spans="1:9">
      <c r="A6" s="117"/>
      <c r="B6" s="120"/>
      <c r="C6" s="7" t="s">
        <v>13</v>
      </c>
      <c r="D6" s="73">
        <v>1</v>
      </c>
      <c r="E6" s="7" t="s">
        <v>16</v>
      </c>
      <c r="F6" s="32">
        <f>Численность!M6-Численность!G6</f>
        <v>0</v>
      </c>
      <c r="G6" s="32">
        <f>Численность!N6-Численность!H6</f>
        <v>3</v>
      </c>
    </row>
    <row r="7" spans="1:9">
      <c r="A7" s="117"/>
      <c r="B7" s="120"/>
      <c r="C7" s="7" t="s">
        <v>17</v>
      </c>
      <c r="D7" s="73">
        <v>1</v>
      </c>
      <c r="E7" s="7" t="s">
        <v>16</v>
      </c>
      <c r="F7" s="32">
        <f>Численность!M7-Численность!G7</f>
        <v>0</v>
      </c>
      <c r="G7" s="32">
        <f>Численность!N7-Численность!H7</f>
        <v>3</v>
      </c>
    </row>
    <row r="8" spans="1:9">
      <c r="A8" s="118"/>
      <c r="B8" s="121"/>
      <c r="C8" s="13" t="s">
        <v>13</v>
      </c>
      <c r="D8" s="14">
        <v>2</v>
      </c>
      <c r="E8" s="5" t="s">
        <v>15</v>
      </c>
      <c r="F8" s="31">
        <f>Численность!O8-Численность!G8</f>
        <v>0</v>
      </c>
      <c r="G8" s="31">
        <f>Численность!P8-Численность!H8</f>
        <v>2</v>
      </c>
    </row>
    <row r="9" spans="1:9">
      <c r="A9" s="118"/>
      <c r="B9" s="121"/>
      <c r="C9" s="7" t="s">
        <v>17</v>
      </c>
      <c r="D9" s="14">
        <v>2</v>
      </c>
      <c r="E9" s="15" t="s">
        <v>16</v>
      </c>
      <c r="F9" s="32">
        <f>Численность!O9-Численность!G9</f>
        <v>0</v>
      </c>
      <c r="G9" s="32">
        <f>Численность!P9-Численность!H9</f>
        <v>6</v>
      </c>
    </row>
    <row r="10" spans="1:9">
      <c r="A10" s="118"/>
      <c r="B10" s="121"/>
      <c r="C10" s="5" t="s">
        <v>13</v>
      </c>
      <c r="D10" s="14">
        <v>3</v>
      </c>
      <c r="E10" s="18" t="s">
        <v>15</v>
      </c>
      <c r="F10" s="33">
        <f>Численность!Q10-Численность!G10</f>
        <v>4</v>
      </c>
      <c r="G10" s="33">
        <f>Численность!R10-Численность!H10</f>
        <v>2</v>
      </c>
    </row>
    <row r="11" spans="1:9">
      <c r="A11" s="118"/>
      <c r="B11" s="121"/>
      <c r="C11" s="7" t="s">
        <v>13</v>
      </c>
      <c r="D11" s="73">
        <v>3</v>
      </c>
      <c r="E11" s="15" t="s">
        <v>16</v>
      </c>
      <c r="F11" s="32">
        <f>Численность!Q11-Численность!G11</f>
        <v>0</v>
      </c>
      <c r="G11" s="32">
        <f>Численность!R11-Численность!H11</f>
        <v>2</v>
      </c>
    </row>
    <row r="12" spans="1:9">
      <c r="A12" s="74"/>
      <c r="B12" s="75"/>
      <c r="C12" s="7" t="s">
        <v>13</v>
      </c>
      <c r="D12" s="73">
        <v>4</v>
      </c>
      <c r="E12" s="15" t="s">
        <v>16</v>
      </c>
      <c r="F12" s="32">
        <f>Численность!S12-Численность!G12</f>
        <v>0</v>
      </c>
      <c r="G12" s="32">
        <f>Численность!T12-Численность!H12</f>
        <v>1</v>
      </c>
    </row>
    <row r="13" spans="1:9" ht="15" customHeight="1">
      <c r="A13" s="112" t="s">
        <v>18</v>
      </c>
      <c r="B13" s="112" t="s">
        <v>19</v>
      </c>
      <c r="C13" s="13" t="s">
        <v>13</v>
      </c>
      <c r="D13" s="17">
        <v>1</v>
      </c>
      <c r="E13" s="5" t="s">
        <v>15</v>
      </c>
      <c r="F13" s="33">
        <f>Численность!M13-Численность!G13</f>
        <v>1</v>
      </c>
      <c r="G13" s="33">
        <f>Численность!N13-Численность!H13</f>
        <v>2</v>
      </c>
    </row>
    <row r="14" spans="1:9">
      <c r="A14" s="113"/>
      <c r="B14" s="113"/>
      <c r="C14" s="13" t="s">
        <v>13</v>
      </c>
      <c r="D14" s="17">
        <v>2</v>
      </c>
      <c r="E14" s="5" t="s">
        <v>15</v>
      </c>
      <c r="F14" s="33">
        <f>Численность!Q14-Численность!G14</f>
        <v>0</v>
      </c>
      <c r="G14" s="33">
        <f>Численность!R14-Численность!H14</f>
        <v>0</v>
      </c>
    </row>
    <row r="15" spans="1:9">
      <c r="A15" s="113"/>
      <c r="B15" s="113"/>
      <c r="C15" s="13" t="s">
        <v>13</v>
      </c>
      <c r="D15" s="17">
        <v>3</v>
      </c>
      <c r="E15" s="5" t="s">
        <v>15</v>
      </c>
      <c r="F15" s="31">
        <f>Численность!Q15-Численность!G15</f>
        <v>6</v>
      </c>
      <c r="G15" s="31">
        <f>Численность!R15-Численность!H15</f>
        <v>2</v>
      </c>
    </row>
    <row r="16" spans="1:9">
      <c r="A16" s="72"/>
      <c r="B16" s="72"/>
      <c r="C16" s="13" t="s">
        <v>13</v>
      </c>
      <c r="D16" s="65">
        <v>4</v>
      </c>
      <c r="E16" s="5" t="s">
        <v>15</v>
      </c>
      <c r="F16" s="31">
        <f>Численность!S16-Численность!G16</f>
        <v>2</v>
      </c>
      <c r="G16" s="31">
        <f>Численность!T16-Численность!H16</f>
        <v>2</v>
      </c>
    </row>
    <row r="17" spans="1:7" ht="14.25" customHeight="1">
      <c r="A17" s="95" t="s">
        <v>20</v>
      </c>
      <c r="B17" s="95" t="s">
        <v>21</v>
      </c>
      <c r="C17" s="13" t="s">
        <v>13</v>
      </c>
      <c r="D17" s="61">
        <v>1</v>
      </c>
      <c r="E17" s="5" t="s">
        <v>15</v>
      </c>
      <c r="F17" s="31">
        <f>Численность!M17-Численность!G17</f>
        <v>18</v>
      </c>
      <c r="G17" s="31">
        <f>Численность!N17-Численность!H17</f>
        <v>2</v>
      </c>
    </row>
    <row r="18" spans="1:7">
      <c r="A18" s="96"/>
      <c r="B18" s="96"/>
      <c r="C18" s="7" t="s">
        <v>13</v>
      </c>
      <c r="D18" s="61">
        <v>1</v>
      </c>
      <c r="E18" s="7" t="s">
        <v>16</v>
      </c>
      <c r="F18" s="32">
        <f>Численность!M18-Численность!G18</f>
        <v>0</v>
      </c>
      <c r="G18" s="32">
        <f>Численность!N18-Численность!H18</f>
        <v>2</v>
      </c>
    </row>
    <row r="19" spans="1:7">
      <c r="A19" s="96"/>
      <c r="B19" s="96"/>
      <c r="C19" s="7" t="s">
        <v>17</v>
      </c>
      <c r="D19" s="61">
        <v>1</v>
      </c>
      <c r="E19" s="7" t="s">
        <v>16</v>
      </c>
      <c r="F19" s="32">
        <f>Численность!M19-Численность!G19</f>
        <v>0</v>
      </c>
      <c r="G19" s="32">
        <f>Численность!N19-Численность!H19</f>
        <v>2</v>
      </c>
    </row>
    <row r="20" spans="1:7" ht="15" customHeight="1">
      <c r="A20" s="93"/>
      <c r="B20" s="96"/>
      <c r="C20" s="13" t="s">
        <v>13</v>
      </c>
      <c r="D20" s="61">
        <v>2</v>
      </c>
      <c r="E20" s="5" t="s">
        <v>15</v>
      </c>
      <c r="F20" s="33">
        <f>Численность!O20-Численность!G20</f>
        <v>1</v>
      </c>
      <c r="G20" s="33">
        <f>Численность!P20-Численность!H20</f>
        <v>2</v>
      </c>
    </row>
    <row r="21" spans="1:7">
      <c r="A21" s="93"/>
      <c r="B21" s="96"/>
      <c r="C21" s="7" t="s">
        <v>13</v>
      </c>
      <c r="D21" s="61">
        <v>2</v>
      </c>
      <c r="E21" s="7" t="s">
        <v>16</v>
      </c>
      <c r="F21" s="34">
        <f>Численность!O21-Численность!G21</f>
        <v>0</v>
      </c>
      <c r="G21" s="34">
        <f>Численность!P21-Численность!H21</f>
        <v>4</v>
      </c>
    </row>
    <row r="22" spans="1:7" ht="15" customHeight="1">
      <c r="A22" s="93"/>
      <c r="B22" s="96"/>
      <c r="C22" s="13" t="s">
        <v>13</v>
      </c>
      <c r="D22" s="61">
        <v>3</v>
      </c>
      <c r="E22" s="5" t="s">
        <v>22</v>
      </c>
      <c r="F22" s="31">
        <f>Численность!Q22-Численность!G22</f>
        <v>4</v>
      </c>
      <c r="G22" s="31">
        <f>Численность!R22-Численность!H22</f>
        <v>2</v>
      </c>
    </row>
    <row r="23" spans="1:7">
      <c r="A23" s="93"/>
      <c r="B23" s="96"/>
      <c r="C23" s="5" t="s">
        <v>13</v>
      </c>
      <c r="D23" s="61">
        <v>4</v>
      </c>
      <c r="E23" s="18" t="s">
        <v>15</v>
      </c>
      <c r="F23" s="31">
        <f>Численность!S23-Численность!G23</f>
        <v>3</v>
      </c>
      <c r="G23" s="31">
        <f>Численность!T23-Численность!H23</f>
        <v>2</v>
      </c>
    </row>
    <row r="24" spans="1:7" ht="14.25" customHeight="1">
      <c r="A24" s="76"/>
      <c r="B24" s="97"/>
      <c r="C24" s="7" t="s">
        <v>13</v>
      </c>
      <c r="D24" s="61">
        <v>4</v>
      </c>
      <c r="E24" s="15" t="s">
        <v>16</v>
      </c>
      <c r="F24" s="32">
        <f>Численность!S24-Численность!G24</f>
        <v>0</v>
      </c>
      <c r="G24" s="32">
        <f>Численность!T24-Численность!H24</f>
        <v>2</v>
      </c>
    </row>
    <row r="25" spans="1:7">
      <c r="A25" s="76"/>
      <c r="B25" s="71"/>
      <c r="C25" s="7" t="s">
        <v>17</v>
      </c>
      <c r="D25" s="61">
        <v>4</v>
      </c>
      <c r="E25" s="15" t="s">
        <v>16</v>
      </c>
      <c r="F25" s="32">
        <f>Численность!S25-Численность!G25</f>
        <v>0</v>
      </c>
      <c r="G25" s="32">
        <f>Численность!T25-Численность!H25</f>
        <v>6</v>
      </c>
    </row>
    <row r="26" spans="1:7" ht="15" customHeight="1">
      <c r="A26" s="76"/>
      <c r="B26" s="71"/>
      <c r="C26" s="7" t="s">
        <v>13</v>
      </c>
      <c r="D26" s="61">
        <v>5</v>
      </c>
      <c r="E26" s="15" t="s">
        <v>16</v>
      </c>
      <c r="F26" s="32">
        <f>Численность!U26-Численность!G26</f>
        <v>0</v>
      </c>
      <c r="G26" s="32">
        <f>Численность!V26-Численность!H26</f>
        <v>4</v>
      </c>
    </row>
    <row r="27" spans="1:7" ht="14.25" customHeight="1">
      <c r="A27" s="99">
        <v>37675</v>
      </c>
      <c r="B27" s="101" t="s">
        <v>23</v>
      </c>
      <c r="C27" s="13" t="s">
        <v>13</v>
      </c>
      <c r="D27" s="63">
        <v>1</v>
      </c>
      <c r="E27" s="18" t="s">
        <v>15</v>
      </c>
      <c r="F27" s="33">
        <f>Численность!M27-Численность!G27</f>
        <v>1</v>
      </c>
      <c r="G27" s="33">
        <f>Численность!N27-Численность!H27</f>
        <v>2</v>
      </c>
    </row>
    <row r="28" spans="1:7" ht="15" customHeight="1">
      <c r="A28" s="93"/>
      <c r="B28" s="93"/>
      <c r="C28" s="13" t="s">
        <v>13</v>
      </c>
      <c r="D28" s="63">
        <v>2</v>
      </c>
      <c r="E28" s="5" t="s">
        <v>15</v>
      </c>
      <c r="F28" s="31">
        <f>Численность!O28-Численность!G28</f>
        <v>4</v>
      </c>
      <c r="G28" s="31">
        <f>Численность!P28-Численность!H28</f>
        <v>2</v>
      </c>
    </row>
    <row r="29" spans="1:7">
      <c r="A29" s="93"/>
      <c r="B29" s="93"/>
      <c r="C29" s="7" t="s">
        <v>17</v>
      </c>
      <c r="D29" s="63">
        <v>2</v>
      </c>
      <c r="E29" s="15" t="s">
        <v>16</v>
      </c>
      <c r="F29" s="32">
        <f>Численность!G29-Численность!O29-Численность!G29</f>
        <v>0</v>
      </c>
      <c r="G29" s="32">
        <f>Численность!P29-Численность!H29</f>
        <v>4</v>
      </c>
    </row>
    <row r="30" spans="1:7" ht="15" customHeight="1">
      <c r="A30" s="93"/>
      <c r="B30" s="93"/>
      <c r="C30" s="13" t="s">
        <v>13</v>
      </c>
      <c r="D30" s="19">
        <v>3</v>
      </c>
      <c r="E30" s="5" t="s">
        <v>15</v>
      </c>
      <c r="F30" s="31">
        <f>Численность!Q30-Численность!G30</f>
        <v>2</v>
      </c>
      <c r="G30" s="31">
        <f>Численность!R30-Численность!H30</f>
        <v>2</v>
      </c>
    </row>
    <row r="31" spans="1:7">
      <c r="A31" s="93"/>
      <c r="B31" s="93"/>
      <c r="C31" s="7" t="s">
        <v>13</v>
      </c>
      <c r="D31" s="19">
        <v>3</v>
      </c>
      <c r="E31" s="7" t="s">
        <v>16</v>
      </c>
      <c r="F31" s="34">
        <f>Численность!Q31-Численность!G31</f>
        <v>0</v>
      </c>
      <c r="G31" s="34">
        <f>Численность!R31-Численность!H31</f>
        <v>2</v>
      </c>
    </row>
    <row r="32" spans="1:7">
      <c r="A32" s="93"/>
      <c r="B32" s="93"/>
      <c r="C32" s="7" t="s">
        <v>17</v>
      </c>
      <c r="D32" s="19">
        <v>3</v>
      </c>
      <c r="E32" s="7" t="s">
        <v>16</v>
      </c>
      <c r="F32" s="34">
        <f>Численность!Q32-Численность!G32</f>
        <v>0</v>
      </c>
      <c r="G32" s="34">
        <f>Численность!R32-Численность!H32</f>
        <v>4</v>
      </c>
    </row>
    <row r="33" spans="1:7">
      <c r="A33" s="100"/>
      <c r="B33" s="100"/>
      <c r="C33" s="13" t="s">
        <v>13</v>
      </c>
      <c r="D33" s="19">
        <v>4</v>
      </c>
      <c r="E33" s="5" t="s">
        <v>15</v>
      </c>
      <c r="F33" s="33">
        <f>Численность!S33-Численность!G33</f>
        <v>0</v>
      </c>
      <c r="G33" s="33">
        <f>Численность!T33-Численность!H33</f>
        <v>2</v>
      </c>
    </row>
    <row r="34" spans="1:7">
      <c r="A34" s="122">
        <v>38026</v>
      </c>
      <c r="B34" s="124" t="s">
        <v>24</v>
      </c>
      <c r="C34" s="13" t="s">
        <v>13</v>
      </c>
      <c r="D34" s="21">
        <v>1</v>
      </c>
      <c r="E34" s="5" t="s">
        <v>15</v>
      </c>
      <c r="F34" s="33">
        <f>Численность!M34-Численность!G34</f>
        <v>2</v>
      </c>
      <c r="G34" s="33">
        <f>Численность!N34-Численность!H34</f>
        <v>2</v>
      </c>
    </row>
    <row r="35" spans="1:7">
      <c r="A35" s="123"/>
      <c r="B35" s="123"/>
      <c r="C35" s="13" t="s">
        <v>13</v>
      </c>
      <c r="D35" s="21">
        <v>2</v>
      </c>
      <c r="E35" s="5" t="s">
        <v>15</v>
      </c>
      <c r="F35" s="33">
        <f>Численность!O35-Численность!G35</f>
        <v>0</v>
      </c>
      <c r="G35" s="33">
        <f>Численность!P35-Численность!H35</f>
        <v>2</v>
      </c>
    </row>
    <row r="36" spans="1:7">
      <c r="A36" s="123"/>
      <c r="B36" s="123"/>
      <c r="C36" s="13" t="s">
        <v>13</v>
      </c>
      <c r="D36" s="21">
        <v>3</v>
      </c>
      <c r="E36" s="5" t="s">
        <v>15</v>
      </c>
      <c r="F36" s="33">
        <f>Численность!Q36-Численность!G36</f>
        <v>3</v>
      </c>
      <c r="G36" s="33">
        <f>Численность!R36-Численность!H36</f>
        <v>2</v>
      </c>
    </row>
    <row r="37" spans="1:7">
      <c r="A37" s="123"/>
      <c r="B37" s="123"/>
      <c r="C37" s="13" t="s">
        <v>13</v>
      </c>
      <c r="D37" s="21">
        <v>4</v>
      </c>
      <c r="E37" s="5" t="s">
        <v>15</v>
      </c>
      <c r="F37" s="33">
        <f>Численность!S37-Численность!G37</f>
        <v>1</v>
      </c>
      <c r="G37" s="33">
        <f>Численность!T37-Численность!H37</f>
        <v>2</v>
      </c>
    </row>
    <row r="38" spans="1:7" ht="15">
      <c r="A38" s="125" t="s">
        <v>25</v>
      </c>
      <c r="B38" s="126"/>
      <c r="C38" s="127"/>
      <c r="D38" s="127"/>
      <c r="E38" s="128"/>
      <c r="F38" s="77">
        <f>SUM(F5:F37)</f>
        <v>52</v>
      </c>
      <c r="G38" s="77">
        <f>SUM(G5:G37)</f>
        <v>81</v>
      </c>
    </row>
  </sheetData>
  <autoFilter ref="A3:I31">
    <filterColumn colId="5" showButton="0"/>
    <filterColumn colId="6" showButton="0"/>
    <filterColumn colId="7" showButton="0"/>
  </autoFilter>
  <mergeCells count="19">
    <mergeCell ref="F3:I3"/>
    <mergeCell ref="A1:H1"/>
    <mergeCell ref="A2:G2"/>
    <mergeCell ref="A5:A11"/>
    <mergeCell ref="B5:B11"/>
    <mergeCell ref="E3:E4"/>
    <mergeCell ref="D3:D4"/>
    <mergeCell ref="C3:C4"/>
    <mergeCell ref="A34:A37"/>
    <mergeCell ref="B34:B37"/>
    <mergeCell ref="A38:E38"/>
    <mergeCell ref="B3:B4"/>
    <mergeCell ref="A3:A4"/>
    <mergeCell ref="A17:A23"/>
    <mergeCell ref="B17:B24"/>
    <mergeCell ref="A27:A33"/>
    <mergeCell ref="B27:B33"/>
    <mergeCell ref="A13:A15"/>
    <mergeCell ref="B13:B15"/>
  </mergeCells>
  <phoneticPr fontId="0" type="noConversion"/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>
      <selection activeCell="C4" sqref="C4:C6"/>
    </sheetView>
  </sheetViews>
  <sheetFormatPr defaultRowHeight="15"/>
  <cols>
    <col min="1" max="1" width="36.7109375" style="30" customWidth="1"/>
    <col min="2" max="2" width="31" style="30" customWidth="1"/>
    <col min="3" max="16384" width="9.140625" style="30"/>
  </cols>
  <sheetData>
    <row r="1" spans="1:16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>
      <c r="A2" s="35" t="s">
        <v>35</v>
      </c>
      <c r="B2" s="36" t="s">
        <v>64</v>
      </c>
      <c r="C2" s="37"/>
      <c r="D2" s="37"/>
      <c r="E2" s="141" t="s">
        <v>58</v>
      </c>
      <c r="F2" s="141"/>
      <c r="G2" s="141"/>
      <c r="H2" s="141"/>
      <c r="I2" s="141"/>
      <c r="J2" s="141"/>
      <c r="K2" s="141"/>
      <c r="L2" s="141"/>
      <c r="M2" s="142"/>
      <c r="N2" s="142"/>
      <c r="O2" s="142"/>
      <c r="P2" s="37"/>
    </row>
    <row r="3" spans="1:16" ht="15.75" thickBot="1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143" t="s">
        <v>36</v>
      </c>
      <c r="B4" s="146" t="s">
        <v>37</v>
      </c>
      <c r="C4" s="149" t="s">
        <v>38</v>
      </c>
      <c r="D4" s="151" t="s">
        <v>39</v>
      </c>
      <c r="E4" s="151"/>
      <c r="F4" s="151"/>
      <c r="G4" s="151"/>
      <c r="H4" s="152"/>
      <c r="I4" s="149" t="s">
        <v>40</v>
      </c>
      <c r="J4" s="151" t="s">
        <v>39</v>
      </c>
      <c r="K4" s="151"/>
      <c r="L4" s="151"/>
      <c r="M4" s="151"/>
      <c r="N4" s="151"/>
      <c r="O4" s="151"/>
      <c r="P4" s="152"/>
    </row>
    <row r="5" spans="1:16">
      <c r="A5" s="144"/>
      <c r="B5" s="147"/>
      <c r="C5" s="150"/>
      <c r="D5" s="139" t="s">
        <v>41</v>
      </c>
      <c r="E5" s="139" t="s">
        <v>42</v>
      </c>
      <c r="F5" s="139" t="s">
        <v>43</v>
      </c>
      <c r="G5" s="139" t="s">
        <v>44</v>
      </c>
      <c r="H5" s="138" t="s">
        <v>45</v>
      </c>
      <c r="I5" s="150"/>
      <c r="J5" s="139" t="s">
        <v>46</v>
      </c>
      <c r="K5" s="139" t="s">
        <v>47</v>
      </c>
      <c r="L5" s="139" t="s">
        <v>48</v>
      </c>
      <c r="M5" s="139" t="s">
        <v>49</v>
      </c>
      <c r="N5" s="140" t="s">
        <v>50</v>
      </c>
      <c r="O5" s="139" t="s">
        <v>51</v>
      </c>
      <c r="P5" s="138" t="s">
        <v>52</v>
      </c>
    </row>
    <row r="6" spans="1:16" ht="78" customHeight="1">
      <c r="A6" s="145"/>
      <c r="B6" s="148"/>
      <c r="C6" s="150"/>
      <c r="D6" s="139"/>
      <c r="E6" s="139"/>
      <c r="F6" s="139"/>
      <c r="G6" s="139"/>
      <c r="H6" s="138"/>
      <c r="I6" s="150"/>
      <c r="J6" s="139"/>
      <c r="K6" s="139"/>
      <c r="L6" s="139"/>
      <c r="M6" s="139"/>
      <c r="N6" s="140"/>
      <c r="O6" s="139"/>
      <c r="P6" s="138"/>
    </row>
    <row r="7" spans="1:16">
      <c r="A7" s="39">
        <v>1</v>
      </c>
      <c r="B7" s="40">
        <v>4</v>
      </c>
      <c r="C7" s="41">
        <v>5</v>
      </c>
      <c r="D7" s="42">
        <v>6</v>
      </c>
      <c r="E7" s="42">
        <v>7</v>
      </c>
      <c r="F7" s="42">
        <v>8</v>
      </c>
      <c r="G7" s="42">
        <v>9</v>
      </c>
      <c r="H7" s="43">
        <v>10</v>
      </c>
      <c r="I7" s="41">
        <v>11</v>
      </c>
      <c r="J7" s="42">
        <v>12</v>
      </c>
      <c r="K7" s="42">
        <v>13</v>
      </c>
      <c r="L7" s="42">
        <v>14</v>
      </c>
      <c r="M7" s="42">
        <v>15</v>
      </c>
      <c r="N7" s="44">
        <v>16</v>
      </c>
      <c r="O7" s="42">
        <v>17</v>
      </c>
      <c r="P7" s="43">
        <v>18</v>
      </c>
    </row>
    <row r="8" spans="1:16" ht="33" customHeight="1">
      <c r="A8" s="45" t="s">
        <v>24</v>
      </c>
      <c r="B8" s="47" t="s">
        <v>55</v>
      </c>
      <c r="C8" s="48">
        <f>D8+E8+F8+G8+H8</f>
        <v>4</v>
      </c>
      <c r="D8" s="49"/>
      <c r="E8" s="49"/>
      <c r="F8" s="49"/>
      <c r="G8" s="49"/>
      <c r="H8" s="50">
        <v>4</v>
      </c>
      <c r="I8" s="48">
        <f>J8+K8+L8+M8+N8+O8+P8</f>
        <v>7</v>
      </c>
      <c r="J8" s="49">
        <v>1</v>
      </c>
      <c r="K8" s="49">
        <v>1</v>
      </c>
      <c r="L8" s="49"/>
      <c r="M8" s="49">
        <v>2</v>
      </c>
      <c r="N8" s="49"/>
      <c r="O8" s="49"/>
      <c r="P8" s="50">
        <v>3</v>
      </c>
    </row>
    <row r="9" spans="1:16" ht="48" customHeight="1">
      <c r="A9" s="45" t="s">
        <v>23</v>
      </c>
      <c r="B9" s="47" t="s">
        <v>54</v>
      </c>
      <c r="C9" s="48">
        <f t="shared" ref="C9:C12" si="0">D9+E9+F9+G9+H9</f>
        <v>2</v>
      </c>
      <c r="D9" s="49"/>
      <c r="E9" s="49">
        <v>1</v>
      </c>
      <c r="F9" s="49"/>
      <c r="G9" s="49"/>
      <c r="H9" s="50">
        <v>1</v>
      </c>
      <c r="I9" s="48">
        <f t="shared" ref="I9:I12" si="1">J9+K9+L9+M9+N9+O9+P9</f>
        <v>6</v>
      </c>
      <c r="J9" s="49">
        <v>1</v>
      </c>
      <c r="K9" s="49"/>
      <c r="L9" s="49"/>
      <c r="M9" s="49">
        <v>2</v>
      </c>
      <c r="N9" s="49"/>
      <c r="O9" s="49"/>
      <c r="P9" s="50">
        <v>3</v>
      </c>
    </row>
    <row r="10" spans="1:16">
      <c r="A10" s="51" t="s">
        <v>19</v>
      </c>
      <c r="B10" s="52" t="s">
        <v>18</v>
      </c>
      <c r="C10" s="48">
        <f t="shared" si="0"/>
        <v>3</v>
      </c>
      <c r="D10" s="49"/>
      <c r="E10" s="49"/>
      <c r="F10" s="49"/>
      <c r="G10" s="49"/>
      <c r="H10" s="50">
        <v>3</v>
      </c>
      <c r="I10" s="48">
        <f t="shared" si="1"/>
        <v>5</v>
      </c>
      <c r="J10" s="49">
        <v>1</v>
      </c>
      <c r="K10" s="49"/>
      <c r="L10" s="49"/>
      <c r="M10" s="49">
        <v>2</v>
      </c>
      <c r="N10" s="49"/>
      <c r="O10" s="49"/>
      <c r="P10" s="50">
        <v>2</v>
      </c>
    </row>
    <row r="11" spans="1:16" ht="33" customHeight="1">
      <c r="A11" s="45" t="s">
        <v>21</v>
      </c>
      <c r="B11" s="47" t="s">
        <v>20</v>
      </c>
      <c r="C11" s="48">
        <f t="shared" si="0"/>
        <v>6</v>
      </c>
      <c r="D11" s="49"/>
      <c r="E11" s="49"/>
      <c r="F11" s="49">
        <v>2</v>
      </c>
      <c r="G11" s="49"/>
      <c r="H11" s="50">
        <v>4</v>
      </c>
      <c r="I11" s="48">
        <f t="shared" si="1"/>
        <v>10</v>
      </c>
      <c r="J11" s="49"/>
      <c r="K11" s="49">
        <v>2</v>
      </c>
      <c r="L11" s="49"/>
      <c r="M11" s="49">
        <v>3</v>
      </c>
      <c r="N11" s="49"/>
      <c r="O11" s="49"/>
      <c r="P11" s="50">
        <v>5</v>
      </c>
    </row>
    <row r="12" spans="1:16" ht="33.75" customHeight="1" thickBot="1">
      <c r="A12" s="53" t="s">
        <v>53</v>
      </c>
      <c r="B12" s="54" t="s">
        <v>11</v>
      </c>
      <c r="C12" s="48">
        <f t="shared" si="0"/>
        <v>7</v>
      </c>
      <c r="D12" s="46"/>
      <c r="E12" s="46"/>
      <c r="F12" s="46">
        <v>1</v>
      </c>
      <c r="G12" s="46"/>
      <c r="H12" s="55">
        <v>6</v>
      </c>
      <c r="I12" s="48">
        <f t="shared" si="1"/>
        <v>7</v>
      </c>
      <c r="J12" s="46"/>
      <c r="K12" s="46">
        <v>1</v>
      </c>
      <c r="L12" s="46"/>
      <c r="M12" s="46">
        <v>2</v>
      </c>
      <c r="N12" s="46"/>
      <c r="O12" s="46"/>
      <c r="P12" s="55">
        <v>4</v>
      </c>
    </row>
    <row r="13" spans="1:16" ht="27" customHeight="1" thickBot="1">
      <c r="A13" s="56" t="s">
        <v>56</v>
      </c>
      <c r="B13" s="57"/>
      <c r="C13" s="58">
        <f>D13+E13+F13+G13+H13</f>
        <v>22</v>
      </c>
      <c r="D13" s="58">
        <f>D8+D9+D10+D11+D12</f>
        <v>0</v>
      </c>
      <c r="E13" s="58">
        <f t="shared" ref="E13:H13" si="2">E8+E9+E10+E11+E12</f>
        <v>1</v>
      </c>
      <c r="F13" s="58">
        <f t="shared" si="2"/>
        <v>3</v>
      </c>
      <c r="G13" s="58">
        <f t="shared" si="2"/>
        <v>0</v>
      </c>
      <c r="H13" s="58">
        <f t="shared" si="2"/>
        <v>18</v>
      </c>
      <c r="I13" s="58">
        <f>J13+K13+L13+M13+N13+O13+P13</f>
        <v>35</v>
      </c>
      <c r="J13" s="58">
        <f>J8+J9+J10+J11+J12</f>
        <v>3</v>
      </c>
      <c r="K13" s="58">
        <f t="shared" ref="K13:O13" si="3">K8+K9+K10+K11+K12</f>
        <v>4</v>
      </c>
      <c r="L13" s="58">
        <f t="shared" si="3"/>
        <v>0</v>
      </c>
      <c r="M13" s="58">
        <f t="shared" si="3"/>
        <v>11</v>
      </c>
      <c r="N13" s="58">
        <f t="shared" si="3"/>
        <v>0</v>
      </c>
      <c r="O13" s="58">
        <f t="shared" si="3"/>
        <v>0</v>
      </c>
      <c r="P13" s="58">
        <f t="shared" ref="P13" si="4">SUM(P8:P12)</f>
        <v>17</v>
      </c>
    </row>
    <row r="14" spans="1:16" ht="17.25" customHeight="1"/>
    <row r="15" spans="1:16" ht="17.25" customHeight="1"/>
    <row r="16" spans="1:16" ht="15.75" customHeight="1"/>
  </sheetData>
  <mergeCells count="20">
    <mergeCell ref="F5:F6"/>
    <mergeCell ref="G5:G6"/>
    <mergeCell ref="H5:H6"/>
    <mergeCell ref="J5:J6"/>
    <mergeCell ref="P5:P6"/>
    <mergeCell ref="K5:K6"/>
    <mergeCell ref="N5:N6"/>
    <mergeCell ref="O5:O6"/>
    <mergeCell ref="A1:P1"/>
    <mergeCell ref="E2:O2"/>
    <mergeCell ref="A4:A6"/>
    <mergeCell ref="B4:B6"/>
    <mergeCell ref="C4:C6"/>
    <mergeCell ref="D4:H4"/>
    <mergeCell ref="I4:I6"/>
    <mergeCell ref="L5:L6"/>
    <mergeCell ref="M5:M6"/>
    <mergeCell ref="J4:P4"/>
    <mergeCell ref="D5:D6"/>
    <mergeCell ref="E5:E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workbookViewId="0">
      <selection activeCell="D5" sqref="D5:D6"/>
    </sheetView>
  </sheetViews>
  <sheetFormatPr defaultRowHeight="15"/>
  <cols>
    <col min="1" max="1" width="57.28515625" style="30" customWidth="1"/>
    <col min="2" max="2" width="31.5703125" style="30" customWidth="1"/>
    <col min="3" max="16384" width="9.140625" style="30"/>
  </cols>
  <sheetData>
    <row r="1" spans="1:16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>
      <c r="A2" s="35" t="s">
        <v>35</v>
      </c>
      <c r="B2" s="36" t="s">
        <v>65</v>
      </c>
      <c r="C2" s="37"/>
      <c r="D2" s="37"/>
      <c r="E2" s="141" t="s">
        <v>58</v>
      </c>
      <c r="F2" s="141"/>
      <c r="G2" s="141"/>
      <c r="H2" s="141"/>
      <c r="I2" s="141"/>
      <c r="J2" s="141"/>
      <c r="K2" s="141"/>
      <c r="L2" s="141"/>
      <c r="M2" s="142"/>
      <c r="N2" s="142"/>
      <c r="O2" s="142"/>
      <c r="P2" s="37"/>
    </row>
    <row r="3" spans="1:16" ht="15.75" thickBot="1">
      <c r="A3" s="38"/>
      <c r="B3" s="89" t="s">
        <v>62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143" t="s">
        <v>36</v>
      </c>
      <c r="B4" s="146" t="s">
        <v>37</v>
      </c>
      <c r="C4" s="149" t="s">
        <v>38</v>
      </c>
      <c r="D4" s="151" t="s">
        <v>39</v>
      </c>
      <c r="E4" s="151"/>
      <c r="F4" s="151"/>
      <c r="G4" s="151"/>
      <c r="H4" s="152"/>
      <c r="I4" s="149" t="s">
        <v>40</v>
      </c>
      <c r="J4" s="151" t="s">
        <v>39</v>
      </c>
      <c r="K4" s="151"/>
      <c r="L4" s="151"/>
      <c r="M4" s="151"/>
      <c r="N4" s="151"/>
      <c r="O4" s="151"/>
      <c r="P4" s="152"/>
    </row>
    <row r="5" spans="1:16">
      <c r="A5" s="144"/>
      <c r="B5" s="147"/>
      <c r="C5" s="150"/>
      <c r="D5" s="139" t="s">
        <v>41</v>
      </c>
      <c r="E5" s="139" t="s">
        <v>42</v>
      </c>
      <c r="F5" s="139" t="s">
        <v>43</v>
      </c>
      <c r="G5" s="139" t="s">
        <v>44</v>
      </c>
      <c r="H5" s="138" t="s">
        <v>45</v>
      </c>
      <c r="I5" s="150"/>
      <c r="J5" s="139" t="s">
        <v>46</v>
      </c>
      <c r="K5" s="139" t="s">
        <v>47</v>
      </c>
      <c r="L5" s="139" t="s">
        <v>48</v>
      </c>
      <c r="M5" s="139" t="s">
        <v>49</v>
      </c>
      <c r="N5" s="140" t="s">
        <v>50</v>
      </c>
      <c r="O5" s="139" t="s">
        <v>51</v>
      </c>
      <c r="P5" s="138" t="s">
        <v>52</v>
      </c>
    </row>
    <row r="6" spans="1:16" ht="76.5" customHeight="1">
      <c r="A6" s="145"/>
      <c r="B6" s="148"/>
      <c r="C6" s="150"/>
      <c r="D6" s="139"/>
      <c r="E6" s="139"/>
      <c r="F6" s="139"/>
      <c r="G6" s="139"/>
      <c r="H6" s="138"/>
      <c r="I6" s="150"/>
      <c r="J6" s="139"/>
      <c r="K6" s="139"/>
      <c r="L6" s="139"/>
      <c r="M6" s="139"/>
      <c r="N6" s="140"/>
      <c r="O6" s="139"/>
      <c r="P6" s="138"/>
    </row>
    <row r="7" spans="1:16">
      <c r="A7" s="39">
        <v>1</v>
      </c>
      <c r="B7" s="40">
        <v>4</v>
      </c>
      <c r="C7" s="41">
        <v>5</v>
      </c>
      <c r="D7" s="42">
        <v>6</v>
      </c>
      <c r="E7" s="42">
        <v>7</v>
      </c>
      <c r="F7" s="42">
        <v>8</v>
      </c>
      <c r="G7" s="42">
        <v>9</v>
      </c>
      <c r="H7" s="43">
        <v>10</v>
      </c>
      <c r="I7" s="41">
        <v>11</v>
      </c>
      <c r="J7" s="42">
        <v>12</v>
      </c>
      <c r="K7" s="42">
        <v>13</v>
      </c>
      <c r="L7" s="42">
        <v>14</v>
      </c>
      <c r="M7" s="42">
        <v>15</v>
      </c>
      <c r="N7" s="44">
        <v>16</v>
      </c>
      <c r="O7" s="42">
        <v>17</v>
      </c>
      <c r="P7" s="43">
        <v>18</v>
      </c>
    </row>
    <row r="8" spans="1:16" ht="37.5" customHeight="1">
      <c r="A8" s="86" t="s">
        <v>23</v>
      </c>
      <c r="B8" s="78" t="s">
        <v>54</v>
      </c>
      <c r="C8" s="79">
        <f>D8+E8+F8+G8+H8</f>
        <v>3</v>
      </c>
      <c r="D8" s="80">
        <v>1</v>
      </c>
      <c r="E8" s="80"/>
      <c r="F8" s="80">
        <v>2</v>
      </c>
      <c r="G8" s="80"/>
      <c r="H8" s="81"/>
      <c r="I8" s="79">
        <f>J8+K8+L8+M8+N8+O8+P8</f>
        <v>5</v>
      </c>
      <c r="J8" s="80"/>
      <c r="K8" s="80"/>
      <c r="L8" s="80"/>
      <c r="M8" s="80"/>
      <c r="N8" s="80"/>
      <c r="O8" s="80"/>
      <c r="P8" s="81">
        <v>5</v>
      </c>
    </row>
    <row r="9" spans="1:16" ht="24" customHeight="1">
      <c r="A9" s="87" t="s">
        <v>21</v>
      </c>
      <c r="B9" s="82" t="s">
        <v>20</v>
      </c>
      <c r="C9" s="79">
        <f t="shared" ref="C9:C10" si="0">D9+E9+F9+G9+H9</f>
        <v>16</v>
      </c>
      <c r="D9" s="80">
        <v>2</v>
      </c>
      <c r="E9" s="80"/>
      <c r="F9" s="80">
        <v>1</v>
      </c>
      <c r="G9" s="80"/>
      <c r="H9" s="81">
        <v>13</v>
      </c>
      <c r="I9" s="79">
        <f t="shared" ref="I9:I10" si="1">J9+K9+L9+M9+N9+O9+P9</f>
        <v>14</v>
      </c>
      <c r="J9" s="80"/>
      <c r="K9" s="80"/>
      <c r="L9" s="80"/>
      <c r="M9" s="80">
        <v>2</v>
      </c>
      <c r="N9" s="80"/>
      <c r="O9" s="80"/>
      <c r="P9" s="81">
        <v>12</v>
      </c>
    </row>
    <row r="10" spans="1:16" ht="38.25" customHeight="1" thickBot="1">
      <c r="A10" s="88" t="s">
        <v>53</v>
      </c>
      <c r="B10" s="83" t="s">
        <v>11</v>
      </c>
      <c r="C10" s="79">
        <f t="shared" si="0"/>
        <v>7</v>
      </c>
      <c r="D10" s="84"/>
      <c r="E10" s="84"/>
      <c r="F10" s="84">
        <v>1</v>
      </c>
      <c r="G10" s="84"/>
      <c r="H10" s="85">
        <v>6</v>
      </c>
      <c r="I10" s="79">
        <f t="shared" si="1"/>
        <v>2</v>
      </c>
      <c r="J10" s="84"/>
      <c r="K10" s="84"/>
      <c r="L10" s="84"/>
      <c r="M10" s="84">
        <v>2</v>
      </c>
      <c r="N10" s="84"/>
      <c r="O10" s="84"/>
      <c r="P10" s="85"/>
    </row>
    <row r="11" spans="1:16" ht="22.5" customHeight="1" thickBot="1">
      <c r="A11" s="56" t="s">
        <v>56</v>
      </c>
      <c r="B11" s="57"/>
      <c r="C11" s="58">
        <f>D11+E11+F11+G11+H11</f>
        <v>26</v>
      </c>
      <c r="D11" s="58">
        <f>D8+D9+D10</f>
        <v>3</v>
      </c>
      <c r="E11" s="58">
        <f t="shared" ref="E11:H11" si="2">E8+E9+E10</f>
        <v>0</v>
      </c>
      <c r="F11" s="58">
        <f t="shared" si="2"/>
        <v>4</v>
      </c>
      <c r="G11" s="58">
        <f t="shared" si="2"/>
        <v>0</v>
      </c>
      <c r="H11" s="58">
        <f t="shared" si="2"/>
        <v>19</v>
      </c>
      <c r="I11" s="58">
        <f>J11+K11+L11+M11+N11+O11+P11</f>
        <v>21</v>
      </c>
      <c r="J11" s="58">
        <f>J8+J9+J10</f>
        <v>0</v>
      </c>
      <c r="K11" s="58">
        <f t="shared" ref="K11:P11" si="3">K8+K9+K10</f>
        <v>0</v>
      </c>
      <c r="L11" s="58">
        <f t="shared" si="3"/>
        <v>0</v>
      </c>
      <c r="M11" s="58">
        <f t="shared" si="3"/>
        <v>4</v>
      </c>
      <c r="N11" s="58">
        <f t="shared" si="3"/>
        <v>0</v>
      </c>
      <c r="O11" s="58">
        <f t="shared" si="3"/>
        <v>0</v>
      </c>
      <c r="P11" s="58">
        <f t="shared" si="3"/>
        <v>17</v>
      </c>
    </row>
    <row r="12" spans="1:16" ht="14.25" customHeight="1"/>
  </sheetData>
  <mergeCells count="20">
    <mergeCell ref="F5:F6"/>
    <mergeCell ref="G5:G6"/>
    <mergeCell ref="H5:H6"/>
    <mergeCell ref="J5:J6"/>
    <mergeCell ref="P5:P6"/>
    <mergeCell ref="K5:K6"/>
    <mergeCell ref="N5:N6"/>
    <mergeCell ref="O5:O6"/>
    <mergeCell ref="A1:P1"/>
    <mergeCell ref="E2:O2"/>
    <mergeCell ref="A4:A6"/>
    <mergeCell ref="B4:B6"/>
    <mergeCell ref="C4:C6"/>
    <mergeCell ref="D4:H4"/>
    <mergeCell ref="I4:I6"/>
    <mergeCell ref="L5:L6"/>
    <mergeCell ref="M5:M6"/>
    <mergeCell ref="J4:P4"/>
    <mergeCell ref="D5:D6"/>
    <mergeCell ref="E5:E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Численность</vt:lpstr>
      <vt:lpstr>Количество вакантных мест</vt:lpstr>
      <vt:lpstr>Очно</vt:lpstr>
      <vt:lpstr>Заочно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2017-04-03T03:35:29Z</dcterms:modified>
</cp:coreProperties>
</file>